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29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X76" i="1"/>
  <c r="AD76" i="1" s="1"/>
  <c r="T76" i="1" s="1"/>
  <c r="AX75" i="1"/>
  <c r="AD75" i="1" s="1"/>
  <c r="T75" i="1" s="1"/>
  <c r="AX74" i="1"/>
  <c r="AD74" i="1"/>
  <c r="T74" i="1" s="1"/>
  <c r="AD73" i="1"/>
  <c r="T73" i="1"/>
  <c r="AD72" i="1"/>
  <c r="AD71" i="1"/>
  <c r="T71" i="1" s="1"/>
  <c r="AX70" i="1"/>
  <c r="AD70" i="1"/>
  <c r="T70" i="1" s="1"/>
  <c r="AX69" i="1"/>
  <c r="AD69" i="1"/>
  <c r="T69" i="1"/>
  <c r="AN68" i="1"/>
  <c r="AD68" i="1" s="1"/>
  <c r="T68" i="1" s="1"/>
  <c r="AX66" i="1"/>
  <c r="AX54" i="1" s="1"/>
  <c r="AN65" i="1"/>
  <c r="AD65" i="1"/>
  <c r="T65" i="1" s="1"/>
  <c r="AD64" i="1"/>
  <c r="T64" i="1"/>
  <c r="AN63" i="1"/>
  <c r="AD63" i="1" s="1"/>
  <c r="AN54" i="1"/>
  <c r="AD34" i="1"/>
  <c r="AD45" i="1" s="1"/>
  <c r="T45" i="1" s="1"/>
  <c r="Q25" i="1"/>
  <c r="P23" i="1"/>
  <c r="AX14" i="1"/>
  <c r="T63" i="1" l="1"/>
  <c r="AD37" i="1"/>
  <c r="T37" i="1" s="1"/>
  <c r="T34" i="1"/>
  <c r="AD40" i="1"/>
  <c r="AD66" i="1"/>
  <c r="T66" i="1" s="1"/>
  <c r="T54" i="1" l="1"/>
  <c r="AD54" i="1"/>
</calcChain>
</file>

<file path=xl/sharedStrings.xml><?xml version="1.0" encoding="utf-8"?>
<sst xmlns="http://schemas.openxmlformats.org/spreadsheetml/2006/main" count="174" uniqueCount="142">
  <si>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</si>
  <si>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</si>
  <si>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</si>
  <si>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</si>
  <si>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</si>
  <si>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д.29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</si>
  <si>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</si>
  <si>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</si>
  <si>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</si>
  <si>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</si>
  <si>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</si>
  <si>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</si>
  <si>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</si>
  <si>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</si>
  <si>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</si>
  <si>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</si>
  <si>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</si>
  <si>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</si>
  <si>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</si>
  <si>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</si>
  <si>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</si>
  <si>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</si>
  <si>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</si>
  <si>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</si>
  <si>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</si>
  <si>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</si>
  <si>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</si>
  <si>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</si>
  <si>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</si>
  <si>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</si>
  <si>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</si>
  <si>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</si>
  <si>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</si>
  <si>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</si>
  <si>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</si>
  <si>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</si>
  <si>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</si>
  <si>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</si>
  <si>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участка,руб,(сноска 2)</t>
  </si>
  <si>
    <t xml:space="preserve">Серия МКД/год постройки   </t>
  </si>
  <si>
    <t>АМ-1210/1978</t>
  </si>
  <si>
    <t xml:space="preserve">Кол-во  этажей  </t>
  </si>
  <si>
    <t>12</t>
  </si>
  <si>
    <t xml:space="preserve">Подъездов  </t>
  </si>
  <si>
    <t>6</t>
  </si>
  <si>
    <t xml:space="preserve">Квартир </t>
  </si>
  <si>
    <t>286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</si>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</sst>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1939297.68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433051.53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144350.51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16542.400000000001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14791</v>
      </c>
      <c r="AD23" s="30"/>
      <c r="AE23" s="30"/>
      <c r="AF23" s="30"/>
      <c r="AG23" s="30"/>
      <c r="AH23" s="30"/>
      <c r="AI23" s="30"/>
      <c r="AJ23" s="30"/>
      <c r="AK23" s="30">
        <v>1751.4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14791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57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1506246.15+AD34</f>
        <v>1939297.68</v>
      </c>
      <c r="U34" s="69"/>
      <c r="V34" s="69"/>
      <c r="W34" s="69"/>
      <c r="X34" s="69"/>
      <c r="Y34" s="69"/>
      <c r="Z34" s="69"/>
      <c r="AA34" s="69"/>
      <c r="AB34" s="69"/>
      <c r="AC34" s="69"/>
      <c r="AD34" s="70">
        <f>ROUND(BG14*3,2)</f>
        <v>433051.53</v>
      </c>
      <c r="AE34" s="71"/>
      <c r="AF34" s="71"/>
      <c r="AG34" s="71"/>
      <c r="AH34" s="71"/>
      <c r="AI34" s="71"/>
      <c r="AJ34" s="71"/>
      <c r="AK34" s="71"/>
      <c r="AL34" s="71"/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</row>
    <row r="35" spans="1:72" ht="12.75" x14ac:dyDescent="0.2">
      <c r="A35" s="67"/>
      <c r="B35" s="67"/>
      <c r="C35" s="67"/>
      <c r="D35" s="67"/>
      <c r="E35" s="74" t="s">
        <v>58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5"/>
      <c r="AE35" s="76"/>
      <c r="AF35" s="76"/>
      <c r="AG35" s="76"/>
      <c r="AH35" s="76"/>
      <c r="AI35" s="76"/>
      <c r="AJ35" s="76"/>
      <c r="AK35" s="76"/>
      <c r="AL35" s="76"/>
      <c r="AM35" s="77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</row>
    <row r="36" spans="1:72" ht="12.75" x14ac:dyDescent="0.2">
      <c r="A36" s="67"/>
      <c r="B36" s="67"/>
      <c r="C36" s="67"/>
      <c r="D36" s="67"/>
      <c r="E36" s="78" t="s">
        <v>59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 t="s">
        <v>60</v>
      </c>
      <c r="Q36" s="79"/>
      <c r="R36" s="79"/>
      <c r="S36" s="7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80"/>
      <c r="AE36" s="81"/>
      <c r="AF36" s="81"/>
      <c r="AG36" s="81"/>
      <c r="AH36" s="81"/>
      <c r="AI36" s="81"/>
      <c r="AJ36" s="81"/>
      <c r="AK36" s="81"/>
      <c r="AL36" s="81"/>
      <c r="AM36" s="8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</row>
    <row r="37" spans="1:72" ht="12.75" x14ac:dyDescent="0.2">
      <c r="A37" s="67">
        <v>2</v>
      </c>
      <c r="B37" s="67"/>
      <c r="C37" s="67"/>
      <c r="D37" s="67"/>
      <c r="E37" s="68" t="s">
        <v>61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1506246.15+AD37</f>
        <v>1939297.68</v>
      </c>
      <c r="U37" s="69"/>
      <c r="V37" s="69"/>
      <c r="W37" s="69"/>
      <c r="X37" s="69"/>
      <c r="Y37" s="69"/>
      <c r="Z37" s="69"/>
      <c r="AA37" s="69"/>
      <c r="AB37" s="69"/>
      <c r="AC37" s="69"/>
      <c r="AD37" s="69">
        <f>+AD34</f>
        <v>433051.53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</row>
    <row r="38" spans="1:72" ht="12.75" x14ac:dyDescent="0.2">
      <c r="A38" s="67"/>
      <c r="B38" s="67"/>
      <c r="C38" s="67"/>
      <c r="D38" s="67"/>
      <c r="E38" s="74" t="s">
        <v>62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</row>
    <row r="39" spans="1:72" ht="12.75" x14ac:dyDescent="0.2">
      <c r="A39" s="67"/>
      <c r="B39" s="67"/>
      <c r="C39" s="67"/>
      <c r="D39" s="67"/>
      <c r="E39" s="78" t="s">
        <v>63</v>
      </c>
      <c r="F39" s="78"/>
      <c r="G39" s="78"/>
      <c r="H39" s="78"/>
      <c r="I39" s="79" t="s">
        <v>60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</row>
    <row r="40" spans="1:72" ht="12.75" x14ac:dyDescent="0.2">
      <c r="A40" s="67">
        <v>3</v>
      </c>
      <c r="B40" s="67"/>
      <c r="C40" s="67"/>
      <c r="D40" s="67"/>
      <c r="E40" s="68" t="s">
        <v>64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83">
        <v>0</v>
      </c>
      <c r="U40" s="83"/>
      <c r="V40" s="83"/>
      <c r="W40" s="83"/>
      <c r="X40" s="83"/>
      <c r="Y40" s="83"/>
      <c r="Z40" s="83"/>
      <c r="AA40" s="83"/>
      <c r="AB40" s="83"/>
      <c r="AC40" s="83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4" t="s">
        <v>65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67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68</v>
      </c>
      <c r="F44" s="88"/>
      <c r="G44" s="88"/>
      <c r="H44" s="88"/>
      <c r="I44" s="88"/>
      <c r="J44" s="88"/>
      <c r="K44" s="88"/>
      <c r="L44" s="88"/>
      <c r="M44" s="79" t="s">
        <v>60</v>
      </c>
      <c r="N44" s="79"/>
      <c r="O44" s="79"/>
      <c r="P44" s="79"/>
      <c r="Q44" s="79"/>
      <c r="R44" s="79"/>
      <c r="S44" s="7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69</v>
      </c>
      <c r="F45" s="89"/>
      <c r="G45" s="89"/>
      <c r="H45" s="89"/>
      <c r="I45" s="89"/>
      <c r="J45" s="89"/>
      <c r="K45" s="90" t="s">
        <v>70</v>
      </c>
      <c r="L45" s="90"/>
      <c r="M45" s="90"/>
      <c r="N45" s="90"/>
      <c r="O45" s="90"/>
      <c r="P45" s="90"/>
      <c r="Q45" s="90"/>
      <c r="R45" s="90"/>
      <c r="S45" s="90"/>
      <c r="T45" s="83">
        <f>1506246.15+AD45</f>
        <v>1939297.68</v>
      </c>
      <c r="U45" s="83"/>
      <c r="V45" s="83"/>
      <c r="W45" s="83"/>
      <c r="X45" s="83"/>
      <c r="Y45" s="83"/>
      <c r="Z45" s="83"/>
      <c r="AA45" s="83"/>
      <c r="AB45" s="83"/>
      <c r="AC45" s="83"/>
      <c r="AD45" s="83">
        <f>+AD34</f>
        <v>433051.53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4" t="s">
        <v>71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72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73</v>
      </c>
      <c r="F48" s="93"/>
      <c r="G48" s="93"/>
      <c r="H48" s="93"/>
      <c r="I48" s="94" t="s">
        <v>74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75</v>
      </c>
      <c r="F49" s="88"/>
      <c r="G49" s="88"/>
      <c r="H49" s="79" t="s">
        <v>60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75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76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77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78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79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52</v>
      </c>
      <c r="B53" s="106"/>
      <c r="C53" s="106"/>
      <c r="D53" s="106"/>
      <c r="E53" s="107" t="s">
        <v>53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54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55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80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81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56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82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4869420.8600000013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65380.969999999958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-65932.030000000086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131313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83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84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85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86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87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88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89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75</v>
      </c>
      <c r="F61" s="111"/>
      <c r="G61" s="111"/>
      <c r="H61" s="112" t="s">
        <v>60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90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28.5" customHeight="1" x14ac:dyDescent="0.2">
      <c r="A63" s="107" t="s">
        <v>91</v>
      </c>
      <c r="B63" s="107"/>
      <c r="C63" s="107"/>
      <c r="D63" s="107"/>
      <c r="E63" s="114" t="s">
        <v>92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441396.27+AD63</f>
        <v>490440.29000000004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49044.01999999999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f>147132.09-98088.07</f>
        <v>49044.01999999999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60" customHeight="1" x14ac:dyDescent="0.2">
      <c r="A64" s="107" t="s">
        <v>93</v>
      </c>
      <c r="B64" s="107"/>
      <c r="C64" s="107"/>
      <c r="D64" s="107"/>
      <c r="E64" s="114" t="s">
        <v>94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590320.88+AD64</f>
        <v>788530.81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198209.93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198209.93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27.75" customHeight="1" x14ac:dyDescent="0.2">
      <c r="A65" s="107" t="s">
        <v>95</v>
      </c>
      <c r="B65" s="107"/>
      <c r="C65" s="107"/>
      <c r="D65" s="107"/>
      <c r="E65" s="114" t="s">
        <v>96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143958.02+AD65</f>
        <v>188804.58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44846.559999999998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f>5177.88-3451.92</f>
        <v>1725.96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43120.6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27.75" customHeight="1" x14ac:dyDescent="0.2">
      <c r="A66" s="107" t="s">
        <v>97</v>
      </c>
      <c r="B66" s="107"/>
      <c r="C66" s="107"/>
      <c r="D66" s="107"/>
      <c r="E66" s="114" t="s">
        <v>98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132804.3+AD66</f>
        <v>147829.62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15025.320000000003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f>44591.23-29565.91</f>
        <v>15025.320000000003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67.5" customHeight="1" x14ac:dyDescent="0.2">
      <c r="A67" s="107" t="s">
        <v>99</v>
      </c>
      <c r="B67" s="107"/>
      <c r="C67" s="107"/>
      <c r="D67" s="107"/>
      <c r="E67" s="114" t="s">
        <v>100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68.25" customHeight="1" x14ac:dyDescent="0.2">
      <c r="A68" s="107" t="s">
        <v>101</v>
      </c>
      <c r="B68" s="107"/>
      <c r="C68" s="107"/>
      <c r="D68" s="107"/>
      <c r="E68" s="114" t="s">
        <v>102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2802847.09+AD68</f>
        <v>2487935.15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-314911.94000000006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258245.58-548125.15-25032.37</f>
        <v>-314911.94000000006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0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68.25" customHeight="1" x14ac:dyDescent="0.2">
      <c r="A69" s="107" t="s">
        <v>103</v>
      </c>
      <c r="B69" s="107"/>
      <c r="C69" s="107"/>
      <c r="D69" s="107"/>
      <c r="E69" s="114" t="s">
        <v>104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f>299769.93+AD69</f>
        <v>332326.65999999997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32556.730000000003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f>97670.19-65113.46</f>
        <v>32556.730000000003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54" customHeight="1" x14ac:dyDescent="0.2">
      <c r="A70" s="107" t="s">
        <v>105</v>
      </c>
      <c r="B70" s="107"/>
      <c r="C70" s="107"/>
      <c r="D70" s="107"/>
      <c r="E70" s="114" t="s">
        <v>106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f>22075.22+AD70</f>
        <v>25228.82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 t="shared" si="0"/>
        <v>3153.5999999999995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f>9460.81-6307.21</f>
        <v>3153.5999999999995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67.5" customHeight="1" x14ac:dyDescent="0.2">
      <c r="A71" s="107" t="s">
        <v>107</v>
      </c>
      <c r="B71" s="107"/>
      <c r="C71" s="107"/>
      <c r="D71" s="107"/>
      <c r="E71" s="114" t="s">
        <v>108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12149.28+AD71</f>
        <v>12149.28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 t="shared" si="0"/>
        <v>0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0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7.5" customHeight="1" x14ac:dyDescent="0.2">
      <c r="A72" s="107" t="s">
        <v>109</v>
      </c>
      <c r="B72" s="107"/>
      <c r="C72" s="107"/>
      <c r="D72" s="107"/>
      <c r="E72" s="114" t="s">
        <v>110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 t="shared" si="0"/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48" customHeight="1" x14ac:dyDescent="0.2">
      <c r="A73" s="107" t="s">
        <v>111</v>
      </c>
      <c r="B73" s="107"/>
      <c r="C73" s="107"/>
      <c r="D73" s="107"/>
      <c r="E73" s="114" t="s">
        <v>112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45500.94+AD73</f>
        <v>60667.92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 t="shared" si="0"/>
        <v>15166.98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15166.98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9.75" customHeight="1" x14ac:dyDescent="0.2">
      <c r="A74" s="107" t="s">
        <v>113</v>
      </c>
      <c r="B74" s="107"/>
      <c r="C74" s="107"/>
      <c r="D74" s="107"/>
      <c r="E74" s="114" t="s">
        <v>114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82297.86+AD74</f>
        <v>92355.65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 t="shared" si="0"/>
        <v>10057.790000000001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f>35369.68-25311.89</f>
        <v>10057.790000000001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48" customHeight="1" x14ac:dyDescent="0.2">
      <c r="A75" s="107" t="s">
        <v>115</v>
      </c>
      <c r="B75" s="107"/>
      <c r="C75" s="107"/>
      <c r="D75" s="107"/>
      <c r="E75" s="114" t="s">
        <v>116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51859.13+AD75</f>
        <v>55166.97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3307.84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f>6968.69-2632.77-1028.08</f>
        <v>3307.84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48" customHeight="1" x14ac:dyDescent="0.2">
      <c r="A76" s="107" t="s">
        <v>117</v>
      </c>
      <c r="B76" s="107"/>
      <c r="C76" s="107"/>
      <c r="D76" s="107"/>
      <c r="E76" s="114" t="s">
        <v>118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179060.97+AD76</f>
        <v>187985.11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8924.14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f>26139.51-17215.37</f>
        <v>8924.14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75.75" customHeight="1" x14ac:dyDescent="0.2">
      <c r="A77" s="107" t="s">
        <v>119</v>
      </c>
      <c r="B77" s="107"/>
      <c r="C77" s="107"/>
      <c r="D77" s="107"/>
      <c r="E77" s="114" t="s">
        <v>120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07">
        <v>6</v>
      </c>
      <c r="B78" s="107"/>
      <c r="C78" s="107"/>
      <c r="D78" s="107"/>
      <c r="E78" s="117" t="s">
        <v>121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 t="s">
        <v>122</v>
      </c>
      <c r="AI78" s="118"/>
      <c r="AJ78" s="118"/>
      <c r="AK78" s="118"/>
      <c r="AL78" s="118"/>
      <c r="AM78" s="119"/>
      <c r="AN78" s="120" t="s">
        <v>75</v>
      </c>
      <c r="AO78" s="120"/>
      <c r="AP78" s="120"/>
      <c r="AQ78" s="120"/>
      <c r="AR78" s="120"/>
      <c r="AS78" s="30">
        <f>ROUND(P23*BQ16*12,2)</f>
        <v>4869420.8600000003</v>
      </c>
      <c r="AT78" s="30"/>
      <c r="AU78" s="30"/>
      <c r="AV78" s="30"/>
      <c r="AW78" s="30"/>
      <c r="AX78" s="30"/>
      <c r="AY78" s="30"/>
      <c r="AZ78" s="30"/>
      <c r="BA78" s="121" t="s">
        <v>24</v>
      </c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</row>
    <row r="79" spans="1:72" ht="11.25" customHeight="1" x14ac:dyDescent="0.2">
      <c r="A79" s="107"/>
      <c r="B79" s="107"/>
      <c r="C79" s="107"/>
      <c r="D79" s="107"/>
      <c r="E79" s="122" t="s">
        <v>123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 t="s">
        <v>124</v>
      </c>
      <c r="AH79" s="123"/>
      <c r="AI79" s="123"/>
      <c r="AJ79" s="123"/>
      <c r="AK79" s="123"/>
      <c r="AL79" s="123"/>
      <c r="AM79" s="123"/>
      <c r="AN79" s="124" t="s">
        <v>16</v>
      </c>
      <c r="AO79" s="124"/>
      <c r="AP79" s="124"/>
      <c r="AQ79" s="124"/>
      <c r="AR79" s="124"/>
      <c r="AS79" s="30"/>
      <c r="AT79" s="30"/>
      <c r="AU79" s="30"/>
      <c r="AV79" s="30"/>
      <c r="AW79" s="30"/>
      <c r="AX79" s="30"/>
      <c r="AY79" s="30"/>
      <c r="AZ79" s="30"/>
      <c r="BA79" s="125" t="s">
        <v>17</v>
      </c>
      <c r="BB79" s="125"/>
      <c r="BC79" s="125"/>
      <c r="BD79" s="125"/>
      <c r="BE79" s="125"/>
      <c r="BF79" s="30">
        <f>ROUND(AS78/4,2)</f>
        <v>1217355.22</v>
      </c>
      <c r="BG79" s="30"/>
      <c r="BH79" s="30"/>
      <c r="BI79" s="30"/>
      <c r="BJ79" s="30"/>
      <c r="BK79" s="30"/>
      <c r="BL79" s="125" t="s">
        <v>18</v>
      </c>
      <c r="BM79" s="125"/>
      <c r="BN79" s="125"/>
      <c r="BO79" s="125"/>
      <c r="BP79" s="30">
        <f>ROUND(BF79/3,2)</f>
        <v>405785.07</v>
      </c>
      <c r="BQ79" s="30"/>
      <c r="BR79" s="30"/>
      <c r="BS79" s="30"/>
      <c r="BT79" s="30"/>
    </row>
    <row r="80" spans="1:72" ht="11.25" customHeight="1" x14ac:dyDescent="0.2">
      <c r="A80" s="107"/>
      <c r="B80" s="107"/>
      <c r="C80" s="107"/>
      <c r="D80" s="107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3"/>
      <c r="AI80" s="123"/>
      <c r="AJ80" s="123"/>
      <c r="AK80" s="123"/>
      <c r="AL80" s="123"/>
      <c r="AM80" s="123"/>
      <c r="AN80" s="124"/>
      <c r="AO80" s="124"/>
      <c r="AP80" s="124"/>
      <c r="AQ80" s="124"/>
      <c r="AR80" s="124"/>
      <c r="AS80" s="30"/>
      <c r="AT80" s="30"/>
      <c r="AU80" s="30"/>
      <c r="AV80" s="30"/>
      <c r="AW80" s="30"/>
      <c r="AX80" s="30"/>
      <c r="AY80" s="30"/>
      <c r="AZ80" s="30"/>
      <c r="BA80" s="125"/>
      <c r="BB80" s="125"/>
      <c r="BC80" s="125"/>
      <c r="BD80" s="125"/>
      <c r="BE80" s="125"/>
      <c r="BF80" s="30"/>
      <c r="BG80" s="30"/>
      <c r="BH80" s="30"/>
      <c r="BI80" s="30"/>
      <c r="BJ80" s="30"/>
      <c r="BK80" s="30"/>
      <c r="BL80" s="125"/>
      <c r="BM80" s="125"/>
      <c r="BN80" s="125"/>
      <c r="BO80" s="125"/>
      <c r="BP80" s="30"/>
      <c r="BQ80" s="30"/>
      <c r="BR80" s="30"/>
      <c r="BS80" s="30"/>
      <c r="BT80" s="30"/>
    </row>
    <row r="81" spans="1:75" ht="12.75" x14ac:dyDescent="0.2">
      <c r="A81" s="107"/>
      <c r="B81" s="107"/>
      <c r="C81" s="107"/>
      <c r="D81" s="107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 t="s">
        <v>125</v>
      </c>
      <c r="AC81" s="129" t="s">
        <v>126</v>
      </c>
      <c r="AD81" s="127"/>
      <c r="AE81" s="127"/>
      <c r="AF81" s="127"/>
      <c r="AG81" s="130"/>
      <c r="AH81" s="130"/>
      <c r="AI81" s="130"/>
      <c r="AJ81" s="130"/>
      <c r="AK81" s="130"/>
      <c r="AL81" s="130"/>
      <c r="AM81" s="131"/>
      <c r="AN81" s="125" t="s">
        <v>127</v>
      </c>
      <c r="AO81" s="125"/>
      <c r="AP81" s="125"/>
      <c r="AQ81" s="125"/>
      <c r="AR81" s="125"/>
      <c r="AS81" s="30">
        <f>ROUND(AC23*BQ16*12,2)</f>
        <v>4353878.76</v>
      </c>
      <c r="AT81" s="30"/>
      <c r="AU81" s="30"/>
      <c r="AV81" s="30"/>
      <c r="AW81" s="30"/>
      <c r="AX81" s="30"/>
      <c r="AY81" s="30"/>
      <c r="AZ81" s="30"/>
      <c r="BA81" s="125" t="s">
        <v>17</v>
      </c>
      <c r="BB81" s="125"/>
      <c r="BC81" s="125"/>
      <c r="BD81" s="125"/>
      <c r="BE81" s="125"/>
      <c r="BF81" s="30">
        <f>ROUND(AS81/4,2)</f>
        <v>1088469.69</v>
      </c>
      <c r="BG81" s="30"/>
      <c r="BH81" s="30"/>
      <c r="BI81" s="30"/>
      <c r="BJ81" s="30"/>
      <c r="BK81" s="30"/>
      <c r="BL81" s="125" t="s">
        <v>18</v>
      </c>
      <c r="BM81" s="125"/>
      <c r="BN81" s="125"/>
      <c r="BO81" s="125"/>
      <c r="BP81" s="30">
        <f>ROUND(BF81/3,2)</f>
        <v>362823.23</v>
      </c>
      <c r="BQ81" s="30"/>
      <c r="BR81" s="30"/>
      <c r="BS81" s="30"/>
      <c r="BT81" s="30"/>
    </row>
    <row r="83" spans="1:75" ht="12" x14ac:dyDescent="0.2">
      <c r="E83" s="132" t="s">
        <v>128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75" ht="12" x14ac:dyDescent="0.2">
      <c r="E84" s="132" t="s">
        <v>129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75" ht="12" x14ac:dyDescent="0.2">
      <c r="E85" s="132" t="s">
        <v>130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75" ht="12" x14ac:dyDescent="0.2">
      <c r="E86" s="132" t="s">
        <v>131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8" spans="1:75" s="133" customFormat="1" ht="12.75" x14ac:dyDescent="0.2"/>
    <row r="89" spans="1:75" s="134" customFormat="1" ht="19.5" customHeight="1" x14ac:dyDescent="0.25">
      <c r="I89" s="135" t="s">
        <v>132</v>
      </c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4" t="s">
        <v>133</v>
      </c>
      <c r="AY89" s="137" t="s">
        <v>134</v>
      </c>
      <c r="AZ89" s="137"/>
      <c r="BA89" s="137"/>
      <c r="BB89" s="137"/>
      <c r="BC89" s="137"/>
      <c r="BD89" s="137"/>
      <c r="BE89" s="137"/>
      <c r="BF89" s="137"/>
      <c r="BG89" s="137"/>
      <c r="BH89" s="137"/>
      <c r="BI89" s="134" t="s">
        <v>133</v>
      </c>
    </row>
    <row r="90" spans="1:75" s="134" customFormat="1" ht="15" x14ac:dyDescent="0.25"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34" customFormat="1" ht="15" x14ac:dyDescent="0.25"/>
    <row r="92" spans="1:75" s="133" customFormat="1" ht="15" x14ac:dyDescent="0.25">
      <c r="E92" s="134"/>
      <c r="F92" s="134"/>
      <c r="G92" s="134"/>
      <c r="H92" s="134"/>
      <c r="I92" s="140" t="s">
        <v>135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0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4" t="s">
        <v>133</v>
      </c>
      <c r="AY92" s="137" t="s">
        <v>136</v>
      </c>
      <c r="AZ92" s="137"/>
      <c r="BA92" s="137"/>
      <c r="BB92" s="137"/>
      <c r="BC92" s="137"/>
      <c r="BD92" s="137"/>
      <c r="BE92" s="137"/>
      <c r="BF92" s="137"/>
      <c r="BG92" s="137"/>
      <c r="BH92" s="137"/>
      <c r="BI92" s="134" t="s">
        <v>133</v>
      </c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</row>
    <row r="93" spans="1:75" s="133" customFormat="1" ht="12.75" x14ac:dyDescent="0.2"/>
    <row r="94" spans="1:75" s="133" customFormat="1" ht="12.75" x14ac:dyDescent="0.2"/>
    <row r="95" spans="1:75" ht="12.75" x14ac:dyDescent="0.2"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</row>
    <row r="96" spans="1:75" ht="12.75" x14ac:dyDescent="0.2"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 t="s">
        <v>137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 t="s">
        <v>138</v>
      </c>
      <c r="BC96" s="133"/>
      <c r="BD96" s="133"/>
      <c r="BE96" s="133"/>
      <c r="BF96" s="133"/>
      <c r="BG96" s="133"/>
      <c r="BH96" s="141" t="s">
        <v>139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33"/>
    </row>
    <row r="97" spans="5:75" ht="12.75" x14ac:dyDescent="0.2"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 t="s">
        <v>140</v>
      </c>
      <c r="BC97" s="133"/>
      <c r="BD97" s="133"/>
      <c r="BE97" s="133"/>
      <c r="BF97" s="141" t="s">
        <v>141</v>
      </c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33"/>
    </row>
  </sheetData>
  <mergeCells count="281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7" bottom="0.19" header="0.22" footer="0.17"/>
  <pageSetup paperSize="9" scale="94" orientation="landscape" r:id="rId1"/>
  <headerFooter alignWithMargins="0"/>
  <rowBreaks count="3" manualBreakCount="3">
    <brk id="49" max="16383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2013-03-26T10:58:53Z</dcterms:created>
  <dcterms:modified xsi:type="dcterms:W3CDTF">2013-03-26T10:59:05Z</dcterms:modified>
</cp:coreProperties>
</file>